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Services\Cosec\AGM\Corporate website\"/>
    </mc:Choice>
  </mc:AlternateContent>
  <xr:revisionPtr revIDLastSave="0" documentId="13_ncr:1_{975B8097-6FAE-41AA-A602-1AD0A803DFC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48" i="1" l="1"/>
  <c r="C47" i="1"/>
  <c r="C46" i="1"/>
  <c r="C45" i="1"/>
  <c r="C28" i="1"/>
  <c r="C27" i="1" l="1"/>
  <c r="D28" i="1"/>
  <c r="D27" i="1" l="1"/>
  <c r="D45" i="1"/>
</calcChain>
</file>

<file path=xl/sharedStrings.xml><?xml version="1.0" encoding="utf-8"?>
<sst xmlns="http://schemas.openxmlformats.org/spreadsheetml/2006/main" count="31" uniqueCount="30">
  <si>
    <t>Resolution</t>
  </si>
  <si>
    <t>Authority to allot shares</t>
  </si>
  <si>
    <t>Authority to purchase own shares</t>
  </si>
  <si>
    <t>* A vote withheld is not a vote in law and is not counted in the votes for and against a resolution</t>
  </si>
  <si>
    <t>GM notice period</t>
  </si>
  <si>
    <t>Mr Roberts</t>
  </si>
  <si>
    <t>Ms Smalley</t>
  </si>
  <si>
    <t>Pre-emption rights</t>
  </si>
  <si>
    <t>Pre-emption rights additional powers</t>
  </si>
  <si>
    <t>Mr Robbie</t>
  </si>
  <si>
    <t>Directors’ Remuneration Report</t>
  </si>
  <si>
    <t>Ms Baxter</t>
  </si>
  <si>
    <t>Ms Kessel</t>
  </si>
  <si>
    <t>Auditor’s remuneration</t>
  </si>
  <si>
    <t>Votes for (including discretionary)</t>
  </si>
  <si>
    <t>%</t>
  </si>
  <si>
    <t>Votes against</t>
  </si>
  <si>
    <t xml:space="preserve">Total votes </t>
  </si>
  <si>
    <t>% of</t>
  </si>
  <si>
    <t>Total Voting Rights</t>
  </si>
  <si>
    <t>Votes withheld</t>
  </si>
  <si>
    <t>Final dividend</t>
  </si>
  <si>
    <t>Annual Report and financial statements</t>
  </si>
  <si>
    <t>Mr Drabble</t>
  </si>
  <si>
    <t>Mr Johnson</t>
  </si>
  <si>
    <t>Remuneration Policy</t>
  </si>
  <si>
    <t>Mr Pike</t>
  </si>
  <si>
    <t>Mr Olsen</t>
  </si>
  <si>
    <t>Re-appoint the auditor</t>
  </si>
  <si>
    <t>Issued share capital at the date of the meeting: 1,377,451,807 ordinary shares of 10p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</si>
</sst>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2" borderId="4" xfId="0" applyFill="1" applyBorder="1" applyAlignment="1">
      <alignment horizontal="centerContinuous"/>
    </xf>
    <xf numFmtId="0" fontId="0" fillId="2" borderId="2" xfId="0" applyFill="1" applyBorder="1"/>
    <xf numFmtId="0" fontId="2" fillId="0" borderId="0" xfId="0" applyNumberFormat="1" applyFont="1" applyProtection="1">
      <protection hidden="1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3" fontId="2" fillId="0" borderId="0" xfId="0" applyNumberFormat="1" applyFont="1" applyFill="1" applyProtection="1">
      <protection hidden="1"/>
    </xf>
    <xf numFmtId="10" fontId="0" fillId="0" borderId="0" xfId="0" applyNumberFormat="1"/>
    <xf numFmtId="0" fontId="3" fillId="0" borderId="1" xfId="0" applyNumberFormat="1" applyFont="1" applyBorder="1" applyAlignment="1">
      <alignment horizontal="center" vertical="top"/>
    </xf>
    <xf numFmtId="0" fontId="0" fillId="2" borderId="3" xfId="0" applyFill="1" applyBorder="1"/>
    <xf numFmtId="164" fontId="3" fillId="0" borderId="5" xfId="0" applyNumberFormat="1" applyFon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Continuous"/>
    </xf>
    <xf numFmtId="10" fontId="0" fillId="0" borderId="0" xfId="0" applyNumberFormat="1" applyFill="1" applyBorder="1"/>
    <xf numFmtId="0" fontId="0" fillId="0" borderId="0" xfId="0" applyAlignment="1">
      <alignment horizontal="center"/>
    </xf>
    <xf numFmtId="164" fontId="0" fillId="0" borderId="14" xfId="0" applyNumberFormat="1" applyFont="1" applyFill="1" applyBorder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showGridLines="0" tabSelected="1" view="pageLayout" zoomScale="130" zoomScaleNormal="145" zoomScalePageLayoutView="130" workbookViewId="0">
      <selection activeCell="D26" sqref="D26"/>
    </sheetView>
  </sheetViews>
  <sheetFormatPr defaultRowHeight="12.5" x14ac:dyDescent="0.25"/>
  <cols>
    <col min="1" max="1" width="12.7265625" customWidth="1"/>
    <col min="2" max="2" width="34.54296875" customWidth="1"/>
    <col min="3" max="3" width="32.54296875" bestFit="1" customWidth="1"/>
    <col min="4" max="4" width="11.1796875" bestFit="1" customWidth="1"/>
    <col min="5" max="5" width="13.54296875" bestFit="1" customWidth="1"/>
    <col min="6" max="6" width="13.81640625" customWidth="1"/>
    <col min="7" max="7" width="14.1796875" bestFit="1" customWidth="1"/>
    <col min="8" max="8" width="18.1796875" bestFit="1" customWidth="1"/>
    <col min="9" max="9" width="14.54296875" bestFit="1" customWidth="1"/>
    <col min="10" max="10" width="7.81640625" customWidth="1"/>
    <col min="11" max="11" width="12.7265625" bestFit="1" customWidth="1"/>
    <col min="12" max="12" width="7.453125" customWidth="1"/>
    <col min="13" max="13" width="9" customWidth="1"/>
    <col min="14" max="14" width="12.54296875" customWidth="1"/>
    <col min="16" max="16" width="8.26953125" style="11" bestFit="1" customWidth="1"/>
    <col min="17" max="17" width="4.54296875" customWidth="1"/>
  </cols>
  <sheetData>
    <row r="1" spans="1:17" ht="13" thickBot="1" x14ac:dyDescent="0.3"/>
    <row r="2" spans="1:17" ht="13" x14ac:dyDescent="0.3">
      <c r="A2" s="1" t="s">
        <v>0</v>
      </c>
      <c r="B2" s="1"/>
      <c r="C2" s="41" t="s">
        <v>14</v>
      </c>
      <c r="D2" s="41" t="s">
        <v>15</v>
      </c>
      <c r="E2" s="41" t="s">
        <v>16</v>
      </c>
      <c r="F2" s="41" t="s">
        <v>15</v>
      </c>
      <c r="G2" s="41" t="s">
        <v>17</v>
      </c>
      <c r="H2" s="26" t="s">
        <v>18</v>
      </c>
      <c r="I2" s="43" t="s">
        <v>20</v>
      </c>
      <c r="J2" s="28"/>
      <c r="K2" s="28"/>
      <c r="L2" s="28"/>
      <c r="M2" s="29"/>
      <c r="N2" s="30"/>
      <c r="O2" s="30"/>
      <c r="P2" s="31"/>
      <c r="Q2" s="18"/>
    </row>
    <row r="3" spans="1:17" ht="13.5" thickBot="1" x14ac:dyDescent="0.35">
      <c r="A3" s="2"/>
      <c r="B3" s="13"/>
      <c r="C3" s="42"/>
      <c r="D3" s="42"/>
      <c r="E3" s="42"/>
      <c r="F3" s="42"/>
      <c r="G3" s="42"/>
      <c r="H3" s="27" t="s">
        <v>19</v>
      </c>
      <c r="I3" s="44"/>
      <c r="J3" s="16"/>
      <c r="K3" s="16"/>
      <c r="L3" s="16"/>
      <c r="M3" s="16"/>
      <c r="N3" s="18"/>
      <c r="O3" s="18"/>
      <c r="P3" s="19"/>
      <c r="Q3" s="20"/>
    </row>
    <row r="4" spans="1:17" ht="13.5" thickBot="1" x14ac:dyDescent="0.35">
      <c r="A4" s="12">
        <v>1</v>
      </c>
      <c r="B4" s="14" t="s">
        <v>22</v>
      </c>
      <c r="C4" s="34">
        <v>1019761313</v>
      </c>
      <c r="D4" s="45">
        <v>99.8</v>
      </c>
      <c r="E4" s="36">
        <v>2093603</v>
      </c>
      <c r="F4" s="45">
        <v>0.2</v>
      </c>
      <c r="G4" s="36">
        <v>1021854916</v>
      </c>
      <c r="H4" s="38">
        <v>0.74180000000000001</v>
      </c>
      <c r="I4" s="36">
        <v>52926798</v>
      </c>
      <c r="J4" s="22"/>
      <c r="K4" s="21"/>
      <c r="L4" s="22"/>
      <c r="M4" s="23"/>
      <c r="N4" s="24"/>
      <c r="O4" s="24"/>
      <c r="P4" s="25"/>
      <c r="Q4" s="17"/>
    </row>
    <row r="5" spans="1:17" ht="13.5" thickBot="1" x14ac:dyDescent="0.35">
      <c r="A5" s="12">
        <v>2</v>
      </c>
      <c r="B5" s="14" t="s">
        <v>21</v>
      </c>
      <c r="C5" s="35">
        <v>1074666499</v>
      </c>
      <c r="D5" s="46">
        <v>100</v>
      </c>
      <c r="E5" s="37">
        <v>44815</v>
      </c>
      <c r="F5" s="46">
        <v>0</v>
      </c>
      <c r="G5" s="37">
        <v>1074711314</v>
      </c>
      <c r="H5" s="39">
        <v>0.7802</v>
      </c>
      <c r="I5" s="37">
        <v>70400</v>
      </c>
      <c r="J5" s="22"/>
      <c r="K5" s="21"/>
      <c r="L5" s="22"/>
      <c r="M5" s="23"/>
      <c r="N5" s="24"/>
      <c r="O5" s="24"/>
      <c r="P5" s="25"/>
      <c r="Q5" s="17"/>
    </row>
    <row r="6" spans="1:17" ht="13.5" thickBot="1" x14ac:dyDescent="0.35">
      <c r="A6" s="12">
        <v>3</v>
      </c>
      <c r="B6" s="14" t="s">
        <v>25</v>
      </c>
      <c r="C6" s="35">
        <v>972164655</v>
      </c>
      <c r="D6" s="46">
        <v>90.99</v>
      </c>
      <c r="E6" s="37">
        <v>96220706</v>
      </c>
      <c r="F6" s="46">
        <v>9.01</v>
      </c>
      <c r="G6" s="37">
        <v>1068385361</v>
      </c>
      <c r="H6" s="39">
        <v>0.77559999999999996</v>
      </c>
      <c r="I6" s="37">
        <v>6396353</v>
      </c>
      <c r="J6" s="22"/>
      <c r="K6" s="21"/>
      <c r="L6" s="22"/>
      <c r="M6" s="23"/>
      <c r="N6" s="24"/>
      <c r="O6" s="24"/>
      <c r="P6" s="25"/>
      <c r="Q6" s="17"/>
    </row>
    <row r="7" spans="1:17" ht="13.5" thickBot="1" x14ac:dyDescent="0.35">
      <c r="A7" s="12">
        <v>4</v>
      </c>
      <c r="B7" s="15" t="s">
        <v>10</v>
      </c>
      <c r="C7" s="35">
        <v>975784275</v>
      </c>
      <c r="D7" s="46">
        <v>92.42</v>
      </c>
      <c r="E7" s="37">
        <v>80084550</v>
      </c>
      <c r="F7" s="46">
        <v>7.58</v>
      </c>
      <c r="G7" s="37">
        <v>1055868825</v>
      </c>
      <c r="H7" s="39">
        <v>0.76649999999999996</v>
      </c>
      <c r="I7" s="37">
        <v>18912889</v>
      </c>
      <c r="J7" s="22"/>
      <c r="K7" s="21"/>
      <c r="L7" s="22"/>
      <c r="M7" s="23"/>
      <c r="N7" s="24"/>
      <c r="O7" s="24"/>
      <c r="P7" s="25"/>
      <c r="Q7" s="17"/>
    </row>
    <row r="8" spans="1:17" ht="13.5" thickBot="1" x14ac:dyDescent="0.35">
      <c r="A8" s="12">
        <v>5</v>
      </c>
      <c r="B8" s="14" t="s">
        <v>23</v>
      </c>
      <c r="C8" s="35">
        <v>946111714</v>
      </c>
      <c r="D8" s="46">
        <v>88.04</v>
      </c>
      <c r="E8" s="37">
        <v>128542869</v>
      </c>
      <c r="F8" s="46">
        <v>11.96</v>
      </c>
      <c r="G8" s="37">
        <v>1074654583</v>
      </c>
      <c r="H8" s="39">
        <v>0.7802</v>
      </c>
      <c r="I8" s="37">
        <v>127131</v>
      </c>
      <c r="J8" s="22"/>
      <c r="K8" s="21"/>
      <c r="L8" s="22"/>
      <c r="M8" s="23"/>
      <c r="N8" s="24"/>
      <c r="O8" s="24"/>
      <c r="P8" s="25"/>
      <c r="Q8" s="17"/>
    </row>
    <row r="9" spans="1:17" ht="13.5" thickBot="1" x14ac:dyDescent="0.35">
      <c r="A9" s="12">
        <v>6</v>
      </c>
      <c r="B9" s="15" t="s">
        <v>5</v>
      </c>
      <c r="C9" s="35">
        <v>1003602465</v>
      </c>
      <c r="D9" s="46">
        <v>93.39</v>
      </c>
      <c r="E9" s="37">
        <v>71049024</v>
      </c>
      <c r="F9" s="46">
        <v>6.61</v>
      </c>
      <c r="G9" s="37">
        <v>1074651489</v>
      </c>
      <c r="H9" s="39">
        <v>0.7802</v>
      </c>
      <c r="I9" s="37">
        <v>130225</v>
      </c>
      <c r="J9" s="22"/>
      <c r="K9" s="21"/>
      <c r="L9" s="22"/>
      <c r="M9" s="23"/>
      <c r="N9" s="24"/>
      <c r="O9" s="24"/>
      <c r="P9" s="25"/>
      <c r="Q9" s="17"/>
    </row>
    <row r="10" spans="1:17" ht="13.5" thickBot="1" x14ac:dyDescent="0.35">
      <c r="A10" s="12">
        <v>7</v>
      </c>
      <c r="B10" s="14" t="s">
        <v>26</v>
      </c>
      <c r="C10" s="35">
        <v>1069080543</v>
      </c>
      <c r="D10" s="46">
        <v>99.49</v>
      </c>
      <c r="E10" s="37">
        <v>5508319</v>
      </c>
      <c r="F10" s="46">
        <v>0.51</v>
      </c>
      <c r="G10" s="37">
        <v>1074588862</v>
      </c>
      <c r="H10" s="39">
        <v>0.78010000000000002</v>
      </c>
      <c r="I10" s="37">
        <v>192852</v>
      </c>
      <c r="J10" s="22"/>
      <c r="K10" s="21"/>
      <c r="L10" s="22"/>
      <c r="M10" s="23"/>
      <c r="N10" s="24"/>
      <c r="O10" s="24"/>
      <c r="P10" s="25"/>
      <c r="Q10" s="17"/>
    </row>
    <row r="11" spans="1:17" ht="13.5" thickBot="1" x14ac:dyDescent="0.35">
      <c r="A11" s="12">
        <v>8</v>
      </c>
      <c r="B11" s="15" t="s">
        <v>11</v>
      </c>
      <c r="C11" s="35">
        <v>991611405</v>
      </c>
      <c r="D11" s="46">
        <v>96.97</v>
      </c>
      <c r="E11" s="37">
        <v>30937119</v>
      </c>
      <c r="F11" s="46">
        <v>3.03</v>
      </c>
      <c r="G11" s="37">
        <v>1022548524</v>
      </c>
      <c r="H11" s="39">
        <v>0.74229999999999996</v>
      </c>
      <c r="I11" s="37">
        <v>52233190</v>
      </c>
      <c r="J11" s="22"/>
      <c r="K11" s="21"/>
      <c r="L11" s="22"/>
      <c r="M11" s="23"/>
      <c r="N11" s="24"/>
      <c r="O11" s="24"/>
      <c r="P11" s="25"/>
      <c r="Q11" s="17"/>
    </row>
    <row r="12" spans="1:17" ht="13.5" thickBot="1" x14ac:dyDescent="0.35">
      <c r="A12" s="12">
        <v>9</v>
      </c>
      <c r="B12" s="33" t="s">
        <v>24</v>
      </c>
      <c r="C12" s="35">
        <v>1042556041</v>
      </c>
      <c r="D12" s="46">
        <v>97.02</v>
      </c>
      <c r="E12" s="37">
        <v>32036954</v>
      </c>
      <c r="F12" s="46">
        <v>2.98</v>
      </c>
      <c r="G12" s="37">
        <v>1074592995</v>
      </c>
      <c r="H12" s="39">
        <v>0.78010000000000002</v>
      </c>
      <c r="I12" s="37">
        <v>188719</v>
      </c>
      <c r="J12" s="22"/>
      <c r="K12" s="21"/>
      <c r="L12" s="22"/>
      <c r="M12" s="23"/>
      <c r="N12" s="24"/>
      <c r="O12" s="24"/>
      <c r="P12" s="25"/>
      <c r="Q12" s="17"/>
    </row>
    <row r="13" spans="1:17" ht="13.5" thickBot="1" x14ac:dyDescent="0.35">
      <c r="A13" s="12">
        <v>10</v>
      </c>
      <c r="B13" s="15" t="s">
        <v>12</v>
      </c>
      <c r="C13" s="35">
        <v>1043685456</v>
      </c>
      <c r="D13" s="46">
        <v>97.41</v>
      </c>
      <c r="E13" s="37">
        <v>27735801</v>
      </c>
      <c r="F13" s="46">
        <v>2.59</v>
      </c>
      <c r="G13" s="37">
        <v>1071421257</v>
      </c>
      <c r="H13" s="39">
        <v>0.77780000000000005</v>
      </c>
      <c r="I13" s="37">
        <v>3360457</v>
      </c>
      <c r="J13" s="22"/>
      <c r="K13" s="21"/>
      <c r="L13" s="22"/>
      <c r="M13" s="23"/>
      <c r="N13" s="24"/>
      <c r="O13" s="24"/>
      <c r="P13" s="25"/>
      <c r="Q13" s="17"/>
    </row>
    <row r="14" spans="1:17" ht="13.5" thickBot="1" x14ac:dyDescent="0.35">
      <c r="A14" s="12">
        <v>11</v>
      </c>
      <c r="B14" s="14" t="s">
        <v>27</v>
      </c>
      <c r="C14" s="35">
        <v>1066959569</v>
      </c>
      <c r="D14" s="46">
        <v>99.58</v>
      </c>
      <c r="E14" s="37">
        <v>4450175</v>
      </c>
      <c r="F14" s="46">
        <v>0.42</v>
      </c>
      <c r="G14" s="37">
        <v>1071409744</v>
      </c>
      <c r="H14" s="39">
        <v>0.77780000000000005</v>
      </c>
      <c r="I14" s="37">
        <v>3371970</v>
      </c>
      <c r="J14" s="22"/>
      <c r="K14" s="21"/>
      <c r="L14" s="22"/>
      <c r="M14" s="23"/>
      <c r="N14" s="24"/>
      <c r="O14" s="24"/>
      <c r="P14" s="25"/>
      <c r="Q14" s="17"/>
    </row>
    <row r="15" spans="1:17" ht="13.5" thickBot="1" x14ac:dyDescent="0.35">
      <c r="A15" s="12">
        <v>12</v>
      </c>
      <c r="B15" s="15" t="s">
        <v>9</v>
      </c>
      <c r="C15" s="35">
        <v>990523023</v>
      </c>
      <c r="D15" s="46">
        <v>96.87</v>
      </c>
      <c r="E15" s="37">
        <v>32032718</v>
      </c>
      <c r="F15" s="46">
        <v>3.13</v>
      </c>
      <c r="G15" s="37">
        <v>1022555741</v>
      </c>
      <c r="H15" s="39">
        <v>0.74239999999999995</v>
      </c>
      <c r="I15" s="37">
        <v>52225973</v>
      </c>
      <c r="J15" s="22"/>
      <c r="K15" s="21"/>
      <c r="L15" s="22"/>
      <c r="M15" s="23"/>
      <c r="N15" s="24"/>
      <c r="O15" s="24"/>
      <c r="P15" s="25"/>
      <c r="Q15" s="17"/>
    </row>
    <row r="16" spans="1:17" ht="13.5" thickBot="1" x14ac:dyDescent="0.35">
      <c r="A16" s="12">
        <v>13</v>
      </c>
      <c r="B16" s="15" t="s">
        <v>6</v>
      </c>
      <c r="C16" s="35">
        <v>1046695177</v>
      </c>
      <c r="D16" s="46">
        <v>97.4</v>
      </c>
      <c r="E16" s="37">
        <v>27910942</v>
      </c>
      <c r="F16" s="46">
        <v>2.6</v>
      </c>
      <c r="G16" s="37">
        <v>1074606119</v>
      </c>
      <c r="H16" s="39">
        <v>0.78010000000000002</v>
      </c>
      <c r="I16" s="37">
        <v>175595</v>
      </c>
      <c r="J16" s="22"/>
      <c r="K16" s="21"/>
      <c r="L16" s="22"/>
      <c r="M16" s="23"/>
      <c r="N16" s="24"/>
      <c r="O16" s="24"/>
      <c r="P16" s="25"/>
      <c r="Q16" s="17"/>
    </row>
    <row r="17" spans="1:17" ht="13.5" thickBot="1" x14ac:dyDescent="0.35">
      <c r="A17" s="12">
        <v>14</v>
      </c>
      <c r="B17" s="14" t="s">
        <v>28</v>
      </c>
      <c r="C17" s="35">
        <v>1019193136</v>
      </c>
      <c r="D17" s="46">
        <v>99.67</v>
      </c>
      <c r="E17" s="37">
        <v>3394959</v>
      </c>
      <c r="F17" s="46">
        <v>0.33</v>
      </c>
      <c r="G17" s="37">
        <v>1022588095</v>
      </c>
      <c r="H17" s="39">
        <v>0.74239999999999995</v>
      </c>
      <c r="I17" s="37">
        <v>52193619</v>
      </c>
      <c r="J17" s="22"/>
      <c r="K17" s="21"/>
      <c r="L17" s="22"/>
      <c r="M17" s="23"/>
      <c r="N17" s="24"/>
      <c r="O17" s="24"/>
      <c r="P17" s="25"/>
      <c r="Q17" s="17"/>
    </row>
    <row r="18" spans="1:17" ht="13.5" thickBot="1" x14ac:dyDescent="0.35">
      <c r="A18" s="12">
        <v>15</v>
      </c>
      <c r="B18" s="15" t="s">
        <v>13</v>
      </c>
      <c r="C18" s="35">
        <v>1074511883</v>
      </c>
      <c r="D18" s="46">
        <v>99.99</v>
      </c>
      <c r="E18" s="37">
        <v>148770</v>
      </c>
      <c r="F18" s="46">
        <v>0.01</v>
      </c>
      <c r="G18" s="37">
        <v>1074660653</v>
      </c>
      <c r="H18" s="39">
        <v>0.7802</v>
      </c>
      <c r="I18" s="37">
        <v>121061</v>
      </c>
      <c r="J18" s="22"/>
      <c r="K18" s="21"/>
      <c r="L18" s="22"/>
      <c r="M18" s="23"/>
      <c r="N18" s="24"/>
      <c r="O18" s="24"/>
      <c r="P18" s="25"/>
      <c r="Q18" s="17"/>
    </row>
    <row r="19" spans="1:17" ht="13.5" thickBot="1" x14ac:dyDescent="0.35">
      <c r="A19" s="12">
        <v>16</v>
      </c>
      <c r="B19" s="15" t="s">
        <v>1</v>
      </c>
      <c r="C19" s="35">
        <v>1003951503</v>
      </c>
      <c r="D19" s="46">
        <v>93.42</v>
      </c>
      <c r="E19" s="37">
        <v>70724403</v>
      </c>
      <c r="F19" s="46">
        <v>6.58</v>
      </c>
      <c r="G19" s="37">
        <v>1074675906</v>
      </c>
      <c r="H19" s="39">
        <v>0.7802</v>
      </c>
      <c r="I19" s="37">
        <v>105808</v>
      </c>
      <c r="J19" s="22"/>
      <c r="K19" s="21"/>
      <c r="L19" s="22"/>
      <c r="M19" s="23"/>
      <c r="N19" s="24"/>
      <c r="O19" s="24"/>
      <c r="P19" s="25"/>
      <c r="Q19" s="17"/>
    </row>
    <row r="20" spans="1:17" ht="13.5" thickBot="1" x14ac:dyDescent="0.35">
      <c r="A20" s="12">
        <v>17</v>
      </c>
      <c r="B20" s="15" t="s">
        <v>7</v>
      </c>
      <c r="C20" s="35">
        <v>1027642932</v>
      </c>
      <c r="D20" s="46">
        <v>95.83</v>
      </c>
      <c r="E20" s="37">
        <v>44719004</v>
      </c>
      <c r="F20" s="46">
        <v>4.17</v>
      </c>
      <c r="G20" s="37">
        <v>1072361936</v>
      </c>
      <c r="H20" s="39">
        <v>0.77849999999999997</v>
      </c>
      <c r="I20" s="37">
        <v>2419778</v>
      </c>
      <c r="J20" s="22"/>
      <c r="K20" s="21"/>
      <c r="L20" s="22"/>
      <c r="M20" s="23"/>
      <c r="N20" s="24"/>
      <c r="O20" s="24"/>
      <c r="P20" s="25"/>
      <c r="Q20" s="17"/>
    </row>
    <row r="21" spans="1:17" ht="13.5" thickBot="1" x14ac:dyDescent="0.35">
      <c r="A21" s="12">
        <v>18</v>
      </c>
      <c r="B21" s="15" t="s">
        <v>8</v>
      </c>
      <c r="C21" s="35">
        <v>1021641061</v>
      </c>
      <c r="D21" s="46">
        <v>95.27</v>
      </c>
      <c r="E21" s="37">
        <v>50733403</v>
      </c>
      <c r="F21" s="46">
        <v>4.7300000000000004</v>
      </c>
      <c r="G21" s="37">
        <v>1072374464</v>
      </c>
      <c r="H21" s="39">
        <v>0.77849999999999997</v>
      </c>
      <c r="I21" s="37">
        <v>2407250</v>
      </c>
      <c r="J21" s="22"/>
      <c r="K21" s="21"/>
      <c r="L21" s="22"/>
      <c r="M21" s="23"/>
      <c r="N21" s="24"/>
      <c r="O21" s="24"/>
      <c r="P21" s="25"/>
      <c r="Q21" s="17"/>
    </row>
    <row r="22" spans="1:17" ht="13.5" thickBot="1" x14ac:dyDescent="0.35">
      <c r="A22" s="12">
        <v>19</v>
      </c>
      <c r="B22" s="15" t="s">
        <v>2</v>
      </c>
      <c r="C22" s="35">
        <v>1070736190</v>
      </c>
      <c r="D22" s="46">
        <v>99.68</v>
      </c>
      <c r="E22" s="37">
        <v>3474295</v>
      </c>
      <c r="F22" s="46">
        <v>0.32</v>
      </c>
      <c r="G22" s="37">
        <v>1074210485</v>
      </c>
      <c r="H22" s="39">
        <v>0.77990000000000004</v>
      </c>
      <c r="I22" s="37">
        <v>571229</v>
      </c>
      <c r="J22" s="22"/>
      <c r="K22" s="21"/>
      <c r="L22" s="22"/>
      <c r="M22" s="23"/>
      <c r="N22" s="24"/>
      <c r="O22" s="24"/>
      <c r="P22" s="25"/>
      <c r="Q22" s="17"/>
    </row>
    <row r="23" spans="1:17" ht="13.5" thickBot="1" x14ac:dyDescent="0.35">
      <c r="A23" s="12">
        <v>20</v>
      </c>
      <c r="B23" s="15" t="s">
        <v>4</v>
      </c>
      <c r="C23" s="35">
        <v>1045153897</v>
      </c>
      <c r="D23" s="46">
        <v>97.25</v>
      </c>
      <c r="E23" s="37">
        <v>29539013</v>
      </c>
      <c r="F23" s="46">
        <v>2.75</v>
      </c>
      <c r="G23" s="37">
        <v>1074692910</v>
      </c>
      <c r="H23" s="39">
        <v>0.7802</v>
      </c>
      <c r="I23" s="37">
        <v>88804</v>
      </c>
      <c r="J23" s="22"/>
      <c r="K23" s="21"/>
      <c r="L23" s="22"/>
      <c r="M23" s="23"/>
      <c r="N23" s="24"/>
      <c r="O23" s="24"/>
      <c r="P23" s="25"/>
      <c r="Q23" s="17"/>
    </row>
    <row r="24" spans="1:17" x14ac:dyDescent="0.25">
      <c r="H24" s="32"/>
    </row>
    <row r="25" spans="1:17" x14ac:dyDescent="0.25">
      <c r="A25" s="40" t="s">
        <v>29</v>
      </c>
    </row>
    <row r="26" spans="1:17" x14ac:dyDescent="0.25">
      <c r="A26" s="4" t="s">
        <v>3</v>
      </c>
      <c r="B26" s="3"/>
    </row>
    <row r="27" spans="1:17" x14ac:dyDescent="0.25">
      <c r="A27" s="10">
        <v>1372052339</v>
      </c>
      <c r="C27" s="7">
        <f>SUM(C4+F4+I4)</f>
        <v>1072688111.2</v>
      </c>
      <c r="D27" s="9">
        <f>SUM(C27+K4)</f>
        <v>1072688111.2</v>
      </c>
      <c r="E27" s="6"/>
      <c r="F27" s="5"/>
      <c r="G27" s="5"/>
      <c r="H27" s="6"/>
      <c r="I27" s="5"/>
    </row>
    <row r="28" spans="1:17" ht="12.75" customHeight="1" x14ac:dyDescent="0.25">
      <c r="C28" s="7">
        <f>SUM(C5+F5+I5)</f>
        <v>1074736899</v>
      </c>
      <c r="D28" s="9">
        <f>SUM(C28+K5)</f>
        <v>1074736899</v>
      </c>
    </row>
    <row r="29" spans="1:17" ht="12.75" customHeight="1" x14ac:dyDescent="0.25">
      <c r="C29" s="7">
        <f>SUM(C7+F7+I7)</f>
        <v>994697171.58000004</v>
      </c>
      <c r="D29" s="9"/>
    </row>
    <row r="30" spans="1:17" ht="12.75" customHeight="1" x14ac:dyDescent="0.25">
      <c r="C30" s="7">
        <f>SUM(C8+F8+I8)</f>
        <v>946238856.96000004</v>
      </c>
      <c r="D30" s="9"/>
    </row>
    <row r="31" spans="1:17" ht="12.75" customHeight="1" x14ac:dyDescent="0.25">
      <c r="C31" s="7">
        <f>SUM(C9+F9+I9)</f>
        <v>1003732696.61</v>
      </c>
      <c r="D31" s="9"/>
    </row>
    <row r="32" spans="1:17" ht="12.75" customHeight="1" x14ac:dyDescent="0.25">
      <c r="C32" s="7">
        <f>SUM(C10+F10+I10)</f>
        <v>1069273395.51</v>
      </c>
      <c r="D32" s="9"/>
    </row>
    <row r="33" spans="3:4" ht="12.75" customHeight="1" x14ac:dyDescent="0.25">
      <c r="C33" s="7">
        <f>SUM(C11+F11+I11)</f>
        <v>1043844598.03</v>
      </c>
      <c r="D33" s="9"/>
    </row>
    <row r="34" spans="3:4" ht="12.75" customHeight="1" x14ac:dyDescent="0.25">
      <c r="C34" s="7" t="e">
        <f>SUM(#REF!+#REF!+#REF!)</f>
        <v>#REF!</v>
      </c>
      <c r="D34" s="9"/>
    </row>
    <row r="35" spans="3:4" ht="12.75" customHeight="1" x14ac:dyDescent="0.25">
      <c r="C35" s="7">
        <f>SUM(C12+F12+I12)</f>
        <v>1042744762.98</v>
      </c>
      <c r="D35" s="9"/>
    </row>
    <row r="36" spans="3:4" ht="12.75" customHeight="1" x14ac:dyDescent="0.25">
      <c r="C36" s="7">
        <f>SUM(C13+F13+I13)</f>
        <v>1047045915.59</v>
      </c>
      <c r="D36" s="9"/>
    </row>
    <row r="37" spans="3:4" ht="12.75" customHeight="1" x14ac:dyDescent="0.25">
      <c r="C37" s="7">
        <f t="shared" ref="C37:C40" si="0">SUM(C15+F15+I15)</f>
        <v>1042748999.13</v>
      </c>
      <c r="D37" s="9"/>
    </row>
    <row r="38" spans="3:4" ht="12.75" customHeight="1" x14ac:dyDescent="0.25">
      <c r="C38" s="7">
        <f t="shared" si="0"/>
        <v>1046870774.6</v>
      </c>
      <c r="D38" s="9"/>
    </row>
    <row r="39" spans="3:4" ht="12.75" customHeight="1" x14ac:dyDescent="0.25">
      <c r="C39" s="7">
        <f t="shared" si="0"/>
        <v>1071386755.33</v>
      </c>
      <c r="D39" s="9"/>
    </row>
    <row r="40" spans="3:4" ht="12.75" customHeight="1" x14ac:dyDescent="0.25">
      <c r="C40" s="7">
        <f t="shared" si="0"/>
        <v>1074632944.01</v>
      </c>
      <c r="D40" s="9"/>
    </row>
    <row r="41" spans="3:4" ht="12.75" customHeight="1" x14ac:dyDescent="0.25">
      <c r="C41" s="7" t="e">
        <f>SUM(#REF!+#REF!+#REF!)</f>
        <v>#REF!</v>
      </c>
      <c r="D41" s="9"/>
    </row>
    <row r="42" spans="3:4" ht="12.75" customHeight="1" x14ac:dyDescent="0.25">
      <c r="C42" s="7" t="e">
        <f>SUM(#REF!+#REF!+#REF!)</f>
        <v>#REF!</v>
      </c>
      <c r="D42" s="9"/>
    </row>
    <row r="43" spans="3:4" ht="12.75" customHeight="1" x14ac:dyDescent="0.25">
      <c r="C43" s="7" t="e">
        <f>SUM(#REF!+#REF!+#REF!)</f>
        <v>#REF!</v>
      </c>
      <c r="D43" s="9"/>
    </row>
    <row r="44" spans="3:4" ht="12.75" customHeight="1" x14ac:dyDescent="0.25">
      <c r="C44" s="7">
        <f>SUM(C23+F23+I23)</f>
        <v>1045242703.75</v>
      </c>
      <c r="D44" s="9"/>
    </row>
    <row r="45" spans="3:4" x14ac:dyDescent="0.25">
      <c r="C45" s="7" t="e">
        <f>SUM(#REF!+#REF!+#REF!)</f>
        <v>#REF!</v>
      </c>
      <c r="D45" s="9" t="e">
        <f>SUM(C45+#REF!)</f>
        <v>#REF!</v>
      </c>
    </row>
    <row r="46" spans="3:4" x14ac:dyDescent="0.25">
      <c r="C46" s="7" t="e">
        <f>SUM(#REF!+#REF!+#REF!)</f>
        <v>#REF!</v>
      </c>
      <c r="D46" s="8"/>
    </row>
    <row r="47" spans="3:4" x14ac:dyDescent="0.25">
      <c r="C47" s="7" t="e">
        <f>SUM(#REF!+#REF!+#REF!)</f>
        <v>#REF!</v>
      </c>
    </row>
    <row r="48" spans="3:4" x14ac:dyDescent="0.25">
      <c r="C48" s="7">
        <f>SUM(C23+F23+I23)</f>
        <v>1045242703.75</v>
      </c>
    </row>
  </sheetData>
  <mergeCells count="6">
    <mergeCell ref="G2:G3"/>
    <mergeCell ref="I2:I3"/>
    <mergeCell ref="C2:C3"/>
    <mergeCell ref="D2:D3"/>
    <mergeCell ref="E2:E3"/>
    <mergeCell ref="F2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 xml:space="preserve">&amp;C&amp;"Arial,Bold"DS Smith Plc&amp;"Arial,Regular"
Annual General Meeting held on 5 September 2023
Result of poll&amp;K000000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David S Smith (Holdings)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Humber Annabel</cp:lastModifiedBy>
  <cp:lastPrinted>2023-09-05T14:36:05Z</cp:lastPrinted>
  <dcterms:created xsi:type="dcterms:W3CDTF">2001-08-14T10:13:56Z</dcterms:created>
  <dcterms:modified xsi:type="dcterms:W3CDTF">2023-09-05T14:48:01Z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ab2fc46-1f48-4da2-84b7-e41c17b0670c_Enabled">
    <vt:lpwstr>True</vt:lpwstr>
  </property>
  <property fmtid="{D5CDD505-2E9C-101B-9397-08002B2CF9AE}" pid="4" name="MSIP_Label_aab2fc46-1f48-4da2-84b7-e41c17b0670c_SiteId">
    <vt:lpwstr>423430e8-247c-44d1-9767-22723b7d4cb2</vt:lpwstr>
  </property>
  <property fmtid="{D5CDD505-2E9C-101B-9397-08002B2CF9AE}" pid="5" name="MSIP_Label_aab2fc46-1f48-4da2-84b7-e41c17b0670c_Owner">
    <vt:lpwstr>Annabel.Humber@dssmith.com</vt:lpwstr>
  </property>
  <property fmtid="{D5CDD505-2E9C-101B-9397-08002B2CF9AE}" pid="6" name="MSIP_Label_aab2fc46-1f48-4da2-84b7-e41c17b0670c_SetDate">
    <vt:lpwstr>2020-09-02T14:26:55.2714496Z</vt:lpwstr>
  </property>
  <property fmtid="{D5CDD505-2E9C-101B-9397-08002B2CF9AE}" pid="7" name="MSIP_Label_aab2fc46-1f48-4da2-84b7-e41c17b0670c_Name">
    <vt:lpwstr>DS Smith Public</vt:lpwstr>
  </property>
  <property fmtid="{D5CDD505-2E9C-101B-9397-08002B2CF9AE}" pid="8" name="MSIP_Label_aab2fc46-1f48-4da2-84b7-e41c17b0670c_Application">
    <vt:lpwstr>Microsoft Azure Information Protection</vt:lpwstr>
  </property>
  <property fmtid="{D5CDD505-2E9C-101B-9397-08002B2CF9AE}" pid="9" name="MSIP_Label_aab2fc46-1f48-4da2-84b7-e41c17b0670c_ActionId">
    <vt:lpwstr>1155d4bf-87ed-4d80-9c69-54a9929ff52f</vt:lpwstr>
  </property>
  <property fmtid="{D5CDD505-2E9C-101B-9397-08002B2CF9AE}" pid="10" name="MSIP_Label_aab2fc46-1f48-4da2-84b7-e41c17b0670c_Extended_MSFT_Method">
    <vt:lpwstr>Manual</vt:lpwstr>
  </property>
  <property fmtid="{D5CDD505-2E9C-101B-9397-08002B2CF9AE}" pid="11" name="Sensitivity">
    <vt:lpwstr>DS Smith Public</vt:lpwstr>
  </property>
</Properties>
</file>